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remix\OneDrive\デスクトップ\"/>
    </mc:Choice>
  </mc:AlternateContent>
  <xr:revisionPtr revIDLastSave="0" documentId="13_ncr:1_{14032ACA-1DD3-4C68-940F-15BA866F6D68}" xr6:coauthVersionLast="45" xr6:coauthVersionMax="45" xr10:uidLastSave="{00000000-0000-0000-0000-000000000000}"/>
  <bookViews>
    <workbookView xWindow="3975" yWindow="30" windowWidth="16545" windowHeight="10703" xr2:uid="{00000000-000D-0000-FFFF-FFFF00000000}"/>
  </bookViews>
  <sheets>
    <sheet name="3点見積り法" sheetId="1" r:id="rId1"/>
  </sheets>
  <definedNames>
    <definedName name="_xlnm.Print_Area" localSheetId="0">'3点見積り法'!$A$1:$J$51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G29" i="1" s="1"/>
  <c r="F28" i="1"/>
  <c r="G28" i="1" s="1"/>
  <c r="E29" i="1"/>
  <c r="E28" i="1"/>
  <c r="D30" i="1"/>
  <c r="C30" i="1"/>
  <c r="B30" i="1"/>
  <c r="E30" i="1" l="1"/>
  <c r="F30" i="1"/>
  <c r="G30" i="1" s="1"/>
  <c r="A33" i="1" l="1"/>
  <c r="A35" i="1"/>
  <c r="A34" i="1"/>
</calcChain>
</file>

<file path=xl/sharedStrings.xml><?xml version="1.0" encoding="utf-8"?>
<sst xmlns="http://schemas.openxmlformats.org/spreadsheetml/2006/main" count="26" uniqueCount="26">
  <si>
    <t>作業名</t>
    <rPh sb="0" eb="2">
      <t>サギョウ</t>
    </rPh>
    <rPh sb="2" eb="3">
      <t>メイ</t>
    </rPh>
    <phoneticPr fontId="1"/>
  </si>
  <si>
    <t>悲観値</t>
    <rPh sb="0" eb="2">
      <t>ヒカン</t>
    </rPh>
    <rPh sb="2" eb="3">
      <t>チ</t>
    </rPh>
    <phoneticPr fontId="1"/>
  </si>
  <si>
    <t>頻繁値</t>
    <rPh sb="0" eb="2">
      <t>ヒンパン</t>
    </rPh>
    <rPh sb="2" eb="3">
      <t>チ</t>
    </rPh>
    <phoneticPr fontId="1"/>
  </si>
  <si>
    <t>楽観値</t>
    <rPh sb="0" eb="2">
      <t>ラッカン</t>
    </rPh>
    <rPh sb="2" eb="3">
      <t>チ</t>
    </rPh>
    <phoneticPr fontId="1"/>
  </si>
  <si>
    <t>作業日数</t>
    <rPh sb="0" eb="2">
      <t>サギョウ</t>
    </rPh>
    <rPh sb="2" eb="4">
      <t>ニッスウ</t>
    </rPh>
    <phoneticPr fontId="1"/>
  </si>
  <si>
    <t>平均作業日数</t>
    <rPh sb="0" eb="2">
      <t>ヘイキン</t>
    </rPh>
    <rPh sb="2" eb="4">
      <t>サギョウ</t>
    </rPh>
    <rPh sb="4" eb="6">
      <t>ニッスウ</t>
    </rPh>
    <phoneticPr fontId="1"/>
  </si>
  <si>
    <t>分散</t>
    <rPh sb="0" eb="2">
      <t>ブンサン</t>
    </rPh>
    <phoneticPr fontId="1"/>
  </si>
  <si>
    <t>標準偏差</t>
    <rPh sb="0" eb="2">
      <t>ヒョウジュン</t>
    </rPh>
    <rPh sb="2" eb="4">
      <t>ヘンサ</t>
    </rPh>
    <phoneticPr fontId="1"/>
  </si>
  <si>
    <t>3点見積り法</t>
    <phoneticPr fontId="1"/>
  </si>
  <si>
    <t>全体</t>
    <rPh sb="0" eb="2">
      <t>ゼンタイ</t>
    </rPh>
    <phoneticPr fontId="1"/>
  </si>
  <si>
    <t>PMBOK®第３版、第６章のプロジェクト・タイム・マネジメントと第１１章のプロジェクト・リスク・マネジメント</t>
    <phoneticPr fontId="1"/>
  </si>
  <si>
    <r>
      <t>で取り上げられている</t>
    </r>
    <r>
      <rPr>
        <b/>
        <sz val="11"/>
        <color theme="1"/>
        <rFont val="Yu Gothic"/>
        <family val="3"/>
        <charset val="128"/>
        <scheme val="minor"/>
      </rPr>
      <t>「3点見積り法」</t>
    </r>
    <r>
      <rPr>
        <sz val="11"/>
        <color theme="1"/>
        <rFont val="Yu Gothic"/>
        <family val="3"/>
        <charset val="128"/>
        <scheme val="minor"/>
      </rPr>
      <t>の計算用シートになります。</t>
    </r>
    <rPh sb="12" eb="13">
      <t>テン</t>
    </rPh>
    <rPh sb="13" eb="15">
      <t>ミツモリ</t>
    </rPh>
    <rPh sb="16" eb="17">
      <t>ホウ</t>
    </rPh>
    <rPh sb="19" eb="21">
      <t>ケイサン</t>
    </rPh>
    <rPh sb="21" eb="22">
      <t>ヨウ</t>
    </rPh>
    <phoneticPr fontId="1"/>
  </si>
  <si>
    <t>この見積りでは、点で見積もるのではなく、一定の範囲に入る確率を見積もることができます。</t>
    <rPh sb="2" eb="4">
      <t>ミツモリ</t>
    </rPh>
    <rPh sb="8" eb="9">
      <t>テン</t>
    </rPh>
    <rPh sb="10" eb="12">
      <t>ミツ</t>
    </rPh>
    <rPh sb="20" eb="22">
      <t>イッテイ</t>
    </rPh>
    <rPh sb="23" eb="25">
      <t>ハンイ</t>
    </rPh>
    <rPh sb="26" eb="27">
      <t>ハイ</t>
    </rPh>
    <rPh sb="28" eb="30">
      <t>カクリツ</t>
    </rPh>
    <rPh sb="31" eb="33">
      <t>ミツ</t>
    </rPh>
    <phoneticPr fontId="1"/>
  </si>
  <si>
    <t>悲観値：最悪のシナリオで進んだ場合の日数</t>
    <rPh sb="0" eb="2">
      <t>ヒカン</t>
    </rPh>
    <rPh sb="2" eb="3">
      <t>チ</t>
    </rPh>
    <rPh sb="4" eb="6">
      <t>サイアク</t>
    </rPh>
    <rPh sb="12" eb="13">
      <t>スス</t>
    </rPh>
    <rPh sb="15" eb="17">
      <t>バアイ</t>
    </rPh>
    <rPh sb="18" eb="20">
      <t>ニッスウ</t>
    </rPh>
    <phoneticPr fontId="1"/>
  </si>
  <si>
    <t>頻繁値：最も現実的な流れで進んだ値</t>
    <rPh sb="0" eb="2">
      <t>ヒンパン</t>
    </rPh>
    <rPh sb="2" eb="3">
      <t>チ</t>
    </rPh>
    <rPh sb="4" eb="5">
      <t>モット</t>
    </rPh>
    <rPh sb="6" eb="9">
      <t>ゲンジツテキ</t>
    </rPh>
    <rPh sb="10" eb="11">
      <t>ナガ</t>
    </rPh>
    <rPh sb="13" eb="14">
      <t>スス</t>
    </rPh>
    <rPh sb="16" eb="17">
      <t>アタイ</t>
    </rPh>
    <phoneticPr fontId="1"/>
  </si>
  <si>
    <t>楽観値：最良のシナリオで進んだ場合の日数</t>
    <rPh sb="0" eb="2">
      <t>ラッカン</t>
    </rPh>
    <rPh sb="2" eb="3">
      <t>チ</t>
    </rPh>
    <rPh sb="4" eb="6">
      <t>サイリョウ</t>
    </rPh>
    <rPh sb="12" eb="13">
      <t>スス</t>
    </rPh>
    <rPh sb="15" eb="17">
      <t>バアイ</t>
    </rPh>
    <rPh sb="18" eb="20">
      <t>ニッスウ</t>
    </rPh>
    <phoneticPr fontId="1"/>
  </si>
  <si>
    <t>概要</t>
    <rPh sb="0" eb="2">
      <t>ガイヨウ</t>
    </rPh>
    <phoneticPr fontId="1"/>
  </si>
  <si>
    <t>「悲観値」、「頻繁値」、「楽観値」の意味合いは以下の通りです。</t>
    <rPh sb="18" eb="21">
      <t>イミア</t>
    </rPh>
    <rPh sb="23" eb="25">
      <t>イカ</t>
    </rPh>
    <rPh sb="26" eb="27">
      <t>トオ</t>
    </rPh>
    <phoneticPr fontId="1"/>
  </si>
  <si>
    <t>数式</t>
    <rPh sb="0" eb="2">
      <t>スウシキ</t>
    </rPh>
    <phoneticPr fontId="1"/>
  </si>
  <si>
    <t>機能A</t>
    <rPh sb="0" eb="2">
      <t>キノウ</t>
    </rPh>
    <phoneticPr fontId="1"/>
  </si>
  <si>
    <t>機能B</t>
    <rPh sb="0" eb="2">
      <t>キノウ</t>
    </rPh>
    <phoneticPr fontId="1"/>
  </si>
  <si>
    <t>スケジュールの見積り精度を向上させるために使用します。</t>
    <rPh sb="7" eb="9">
      <t>ミツモリ</t>
    </rPh>
    <rPh sb="10" eb="12">
      <t>セイド</t>
    </rPh>
    <rPh sb="13" eb="15">
      <t>コウジョウ</t>
    </rPh>
    <rPh sb="21" eb="23">
      <t>シヨウ</t>
    </rPh>
    <phoneticPr fontId="1"/>
  </si>
  <si>
    <t>作業にかかる時間を、「悲観値」、「頻繁値」、「楽観値」とそれぞれ見積を行い、一定の計算を行います。</t>
    <rPh sb="0" eb="2">
      <t>サギョウ</t>
    </rPh>
    <rPh sb="6" eb="8">
      <t>ジカン</t>
    </rPh>
    <rPh sb="11" eb="13">
      <t>ヒカン</t>
    </rPh>
    <rPh sb="13" eb="14">
      <t>チ</t>
    </rPh>
    <rPh sb="17" eb="19">
      <t>ヒンパン</t>
    </rPh>
    <rPh sb="19" eb="20">
      <t>チ</t>
    </rPh>
    <rPh sb="23" eb="25">
      <t>ラッカン</t>
    </rPh>
    <rPh sb="25" eb="26">
      <t>チ</t>
    </rPh>
    <rPh sb="32" eb="34">
      <t>ミツモリ</t>
    </rPh>
    <rPh sb="35" eb="36">
      <t>オコナ</t>
    </rPh>
    <rPh sb="38" eb="40">
      <t>イッテイ</t>
    </rPh>
    <rPh sb="41" eb="43">
      <t>ケイサン</t>
    </rPh>
    <rPh sb="44" eb="45">
      <t>オコナ</t>
    </rPh>
    <phoneticPr fontId="1"/>
  </si>
  <si>
    <t>そして、正規分布に分布すると仮定して、標準偏差を用いて、特定期間で作業が終わる可能性を見積ります。</t>
    <rPh sb="4" eb="6">
      <t>セイキ</t>
    </rPh>
    <rPh sb="6" eb="8">
      <t>ブンプ</t>
    </rPh>
    <rPh sb="9" eb="11">
      <t>ブンプ</t>
    </rPh>
    <rPh sb="14" eb="16">
      <t>カテイ</t>
    </rPh>
    <rPh sb="19" eb="21">
      <t>ヒョウジュン</t>
    </rPh>
    <rPh sb="21" eb="23">
      <t>ヘンサ</t>
    </rPh>
    <rPh sb="24" eb="25">
      <t>モチ</t>
    </rPh>
    <rPh sb="28" eb="30">
      <t>トクテイ</t>
    </rPh>
    <rPh sb="30" eb="32">
      <t>キカン</t>
    </rPh>
    <rPh sb="33" eb="35">
      <t>サギョウ</t>
    </rPh>
    <rPh sb="36" eb="37">
      <t>オ</t>
    </rPh>
    <rPh sb="39" eb="42">
      <t>カノウセイ</t>
    </rPh>
    <rPh sb="43" eb="45">
      <t>ミツモリ</t>
    </rPh>
    <phoneticPr fontId="1"/>
  </si>
  <si>
    <t>予測範囲</t>
    <rPh sb="0" eb="2">
      <t>ヨソク</t>
    </rPh>
    <rPh sb="2" eb="4">
      <t>ハンイ</t>
    </rPh>
    <phoneticPr fontId="1"/>
  </si>
  <si>
    <t>※ 参考：正規分布</t>
    <rPh sb="2" eb="4">
      <t>サンコウ</t>
    </rPh>
    <rPh sb="5" eb="7">
      <t>セイキ</t>
    </rPh>
    <rPh sb="7" eb="9">
      <t>ブンプ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</si>
</sst>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0" tint="-4.9989318521683403E-2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  <font>
      <b/>
      <u/>
      <sz val="18"/>
      <color theme="1"/>
      <name val="Yu Gothic"/>
      <family val="3"/>
      <charset val="128"/>
      <scheme val="minor"/>
    </font>
    <font>
      <sz val="11"/>
      <color rgb="FF00000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76" fontId="5" fillId="0" borderId="1" xfId="0" applyNumberFormat="1" applyFont="1" applyBorder="1"/>
    <xf numFmtId="0" fontId="5" fillId="0" borderId="2" xfId="0" applyFont="1" applyBorder="1"/>
    <xf numFmtId="176" fontId="5" fillId="0" borderId="2" xfId="0" applyNumberFormat="1" applyFont="1" applyBorder="1"/>
    <xf numFmtId="0" fontId="5" fillId="0" borderId="3" xfId="0" applyFont="1" applyBorder="1"/>
    <xf numFmtId="176" fontId="5" fillId="0" borderId="3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111779</xdr:colOff>
      <xdr:row>17</xdr:row>
      <xdr:rowOff>152681</xdr:rowOff>
    </xdr:from>
    <xdr:ext cx="3462618" cy="4992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E1C93DEF-3204-4ACE-8710-9B3703BCBB8F}"/>
                </a:ext>
              </a:extLst>
            </xdr:cNvPr>
            <xdr:cNvSpPr txBox="1"/>
          </xdr:nvSpPr>
          <xdr:spPr>
            <a:xfrm>
              <a:off x="111779" y="4100794"/>
              <a:ext cx="3462618" cy="499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平均作業日数</m:t>
                    </m:r>
                    <m:r>
                      <a:rPr kumimoji="1" lang="en-US" altLang="ja-JP" sz="1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1200" i="1">
                            <a:latin typeface="Cambria Math" panose="02040503050406030204" pitchFamily="18" charset="0"/>
                          </a:rPr>
                          <m:t>悲観値</m:t>
                        </m:r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+4× </m:t>
                        </m:r>
                        <m:r>
                          <a:rPr kumimoji="1" lang="ja-JP" altLang="en-US" sz="1200" b="0" i="1">
                            <a:latin typeface="Cambria Math" panose="02040503050406030204" pitchFamily="18" charset="0"/>
                          </a:rPr>
                          <m:t>頻繁値</m:t>
                        </m:r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+ </m:t>
                        </m:r>
                        <m:r>
                          <a:rPr kumimoji="1" lang="ja-JP" altLang="en-US" sz="1200" b="0" i="1">
                            <a:latin typeface="Cambria Math" panose="02040503050406030204" pitchFamily="18" charset="0"/>
                          </a:rPr>
                          <m:t>楽観値</m:t>
                        </m:r>
                      </m:num>
                      <m:den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6</m:t>
                        </m:r>
                      </m:den>
                    </m:f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E1C93DEF-3204-4ACE-8710-9B3703BCBB8F}"/>
                </a:ext>
              </a:extLst>
            </xdr:cNvPr>
            <xdr:cNvSpPr txBox="1"/>
          </xdr:nvSpPr>
          <xdr:spPr>
            <a:xfrm>
              <a:off x="111779" y="4100794"/>
              <a:ext cx="3462618" cy="499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kumimoji="1" lang="ja-JP" altLang="en-US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平均作業日数</a:t>
              </a:r>
              <a:r>
                <a:rPr kumimoji="1" lang="en-US" altLang="ja-JP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200" i="0">
                  <a:latin typeface="Cambria Math" panose="02040503050406030204" pitchFamily="18" charset="0"/>
                </a:rPr>
                <a:t>悲観値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+4× </a:t>
              </a:r>
              <a:r>
                <a:rPr kumimoji="1" lang="ja-JP" altLang="en-US" sz="1200" b="0" i="0">
                  <a:latin typeface="Cambria Math" panose="02040503050406030204" pitchFamily="18" charset="0"/>
                </a:rPr>
                <a:t>頻繁値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+ </a:t>
              </a:r>
              <a:r>
                <a:rPr kumimoji="1" lang="ja-JP" altLang="en-US" sz="1200" b="0" i="0">
                  <a:latin typeface="Cambria Math" panose="02040503050406030204" pitchFamily="18" charset="0"/>
                </a:rPr>
                <a:t>楽観値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)/6</a:t>
              </a:r>
              <a:endParaRPr kumimoji="1" lang="ja-JP" altLang="en-US" sz="1200"/>
            </a:p>
          </xdr:txBody>
        </xdr:sp>
      </mc:Fallback>
    </mc:AlternateContent>
    <xdr:clientData/>
  </xdr:oneCellAnchor>
  <xdr:oneCellAnchor>
    <xdr:from>
      <xdr:col>0</xdr:col>
      <xdr:colOff>425543</xdr:colOff>
      <xdr:row>19</xdr:row>
      <xdr:rowOff>186016</xdr:rowOff>
    </xdr:from>
    <xdr:ext cx="2723030" cy="7009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61F9069D-384E-414C-8DF5-2C150894424E}"/>
                </a:ext>
              </a:extLst>
            </xdr:cNvPr>
            <xdr:cNvSpPr txBox="1"/>
          </xdr:nvSpPr>
          <xdr:spPr>
            <a:xfrm>
              <a:off x="425543" y="4581804"/>
              <a:ext cx="2723030" cy="7009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分散</m:t>
                    </m:r>
                    <m:r>
                      <a:rPr kumimoji="1" lang="en-US" altLang="ja-JP" sz="1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kumimoji="1" lang="en-US" altLang="ja-JP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kumimoji="1" lang="en-US" altLang="ja-JP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kumimoji="1" lang="en-US" altLang="ja-JP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1" lang="ja-JP" altLang="en-US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悲観値</m:t>
                                </m:r>
                                <m:r>
                                  <a:rPr kumimoji="1" lang="en-US" altLang="ja-JP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kumimoji="1" lang="ja-JP" altLang="en-US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楽観値</m:t>
                                </m:r>
                              </m:num>
                              <m:den>
                                <m:r>
                                  <a:rPr kumimoji="1" lang="en-US" altLang="ja-JP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6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kumimoji="1" lang="en-US" altLang="ja-JP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61F9069D-384E-414C-8DF5-2C150894424E}"/>
                </a:ext>
              </a:extLst>
            </xdr:cNvPr>
            <xdr:cNvSpPr txBox="1"/>
          </xdr:nvSpPr>
          <xdr:spPr>
            <a:xfrm>
              <a:off x="425543" y="4581804"/>
              <a:ext cx="2723030" cy="7009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kumimoji="1" lang="ja-JP" altLang="en-US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分散</a:t>
              </a:r>
              <a:r>
                <a:rPr kumimoji="1" lang="en-US" altLang="ja-JP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kumimoji="1" lang="en-US" altLang="ja-JP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((</a:t>
              </a:r>
              <a:r>
                <a:rPr kumimoji="1" lang="ja-JP" altLang="en-US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悲観値</a:t>
              </a:r>
              <a:r>
                <a:rPr kumimoji="1" lang="en-US" altLang="ja-JP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楽観値</a:t>
              </a:r>
              <a:r>
                <a:rPr kumimoji="1" lang="en-US" altLang="ja-JP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)/6)</a:t>
              </a:r>
              <a:r>
                <a:rPr kumimoji="1" lang="en-US" altLang="ja-JP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^</a:t>
              </a:r>
              <a:r>
                <a:rPr kumimoji="1" lang="en-US" altLang="ja-JP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endParaRPr kumimoji="1" lang="ja-JP" altLang="en-US" sz="1200"/>
            </a:p>
          </xdr:txBody>
        </xdr:sp>
      </mc:Fallback>
    </mc:AlternateContent>
    <xdr:clientData/>
  </xdr:oneCellAnchor>
  <xdr:twoCellAnchor editAs="oneCell">
    <xdr:from>
      <xdr:col>0</xdr:col>
      <xdr:colOff>55629</xdr:colOff>
      <xdr:row>37</xdr:row>
      <xdr:rowOff>25912</xdr:rowOff>
    </xdr:from>
    <xdr:to>
      <xdr:col>2</xdr:col>
      <xdr:colOff>399435</xdr:colOff>
      <xdr:row>50</xdr:row>
      <xdr:rowOff>89646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65C879F-D7F4-42B1-AC2D-DBB63BED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9" y="8469545"/>
          <a:ext cx="2859527" cy="2977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view="pageBreakPreview" zoomScale="85" zoomScaleNormal="85" zoomScaleSheetLayoutView="85" workbookViewId="0"/>
  </sheetViews>
  <sheetFormatPr defaultRowHeight="17.649999999999999"/>
  <cols>
    <col min="1" max="1" width="24.0625" style="4" customWidth="1"/>
    <col min="2" max="4" width="9" style="4"/>
    <col min="5" max="5" width="12.8125" style="4" customWidth="1"/>
    <col min="6" max="7" width="13.4375" style="4" customWidth="1"/>
    <col min="8" max="16384" width="9" style="4"/>
  </cols>
  <sheetData>
    <row r="1" spans="1:1" ht="28.9">
      <c r="A1" s="12" t="s">
        <v>8</v>
      </c>
    </row>
    <row r="2" spans="1:1">
      <c r="A2" s="3"/>
    </row>
    <row r="3" spans="1:1">
      <c r="A3" s="2" t="s">
        <v>16</v>
      </c>
    </row>
    <row r="4" spans="1:1">
      <c r="A4" s="13" t="s">
        <v>10</v>
      </c>
    </row>
    <row r="5" spans="1:1">
      <c r="A5" s="4" t="s">
        <v>11</v>
      </c>
    </row>
    <row r="6" spans="1:1">
      <c r="A6" s="3"/>
    </row>
    <row r="7" spans="1:1">
      <c r="A7" s="4" t="s">
        <v>21</v>
      </c>
    </row>
    <row r="8" spans="1:1">
      <c r="A8" s="4" t="s">
        <v>12</v>
      </c>
    </row>
    <row r="9" spans="1:1">
      <c r="A9" s="4" t="s">
        <v>22</v>
      </c>
    </row>
    <row r="10" spans="1:1">
      <c r="A10" s="4" t="s">
        <v>23</v>
      </c>
    </row>
    <row r="12" spans="1:1">
      <c r="A12" s="4" t="s">
        <v>17</v>
      </c>
    </row>
    <row r="13" spans="1:1">
      <c r="A13" s="4" t="s">
        <v>13</v>
      </c>
    </row>
    <row r="14" spans="1:1">
      <c r="A14" s="4" t="s">
        <v>14</v>
      </c>
    </row>
    <row r="15" spans="1:1">
      <c r="A15" s="4" t="s">
        <v>15</v>
      </c>
    </row>
    <row r="16" spans="1:1">
      <c r="A16" s="11"/>
    </row>
    <row r="17" spans="1:7">
      <c r="A17" s="2" t="s">
        <v>18</v>
      </c>
    </row>
    <row r="18" spans="1:7">
      <c r="A18" s="3"/>
    </row>
    <row r="19" spans="1:7">
      <c r="A19" s="3"/>
    </row>
    <row r="20" spans="1:7">
      <c r="A20" s="3"/>
    </row>
    <row r="21" spans="1:7">
      <c r="A21" s="3"/>
    </row>
    <row r="22" spans="1:7">
      <c r="A22" s="3"/>
    </row>
    <row r="23" spans="1:7">
      <c r="A23" s="3"/>
    </row>
    <row r="24" spans="1:7">
      <c r="A24" s="3"/>
    </row>
    <row r="25" spans="1:7">
      <c r="A25" s="3"/>
    </row>
    <row r="26" spans="1:7">
      <c r="A26" s="16" t="s">
        <v>0</v>
      </c>
      <c r="B26" s="15" t="s">
        <v>4</v>
      </c>
      <c r="C26" s="15"/>
      <c r="D26" s="15"/>
      <c r="E26" s="16" t="s">
        <v>5</v>
      </c>
      <c r="F26" s="16" t="s">
        <v>6</v>
      </c>
      <c r="G26" s="16" t="s">
        <v>7</v>
      </c>
    </row>
    <row r="27" spans="1:7">
      <c r="A27" s="16"/>
      <c r="B27" s="1" t="s">
        <v>1</v>
      </c>
      <c r="C27" s="1" t="s">
        <v>2</v>
      </c>
      <c r="D27" s="1" t="s">
        <v>3</v>
      </c>
      <c r="E27" s="16"/>
      <c r="F27" s="16"/>
      <c r="G27" s="16"/>
    </row>
    <row r="28" spans="1:7">
      <c r="A28" s="5" t="s">
        <v>19</v>
      </c>
      <c r="B28" s="5">
        <v>25</v>
      </c>
      <c r="C28" s="5">
        <v>20</v>
      </c>
      <c r="D28" s="5">
        <v>15</v>
      </c>
      <c r="E28" s="6">
        <f>(B28+4*C28+D28)/6</f>
        <v>20</v>
      </c>
      <c r="F28" s="6">
        <f>POWER((B28-D28)/6,2)</f>
        <v>2.7777777777777781</v>
      </c>
      <c r="G28" s="6">
        <f>SQRT(F28)</f>
        <v>1.6666666666666667</v>
      </c>
    </row>
    <row r="29" spans="1:7" ht="18" thickBot="1">
      <c r="A29" s="7" t="s">
        <v>20</v>
      </c>
      <c r="B29" s="7">
        <v>32</v>
      </c>
      <c r="C29" s="7">
        <v>24</v>
      </c>
      <c r="D29" s="7">
        <v>20</v>
      </c>
      <c r="E29" s="8">
        <f>(B29+4*C29+D29)/6</f>
        <v>24.666666666666668</v>
      </c>
      <c r="F29" s="8">
        <f t="shared" ref="F29" si="0">POWER((B29-D29)/6,2)</f>
        <v>4</v>
      </c>
      <c r="G29" s="7">
        <f>SQRT(F29)</f>
        <v>2</v>
      </c>
    </row>
    <row r="30" spans="1:7" ht="18" thickTop="1">
      <c r="A30" s="9" t="s">
        <v>9</v>
      </c>
      <c r="B30" s="9">
        <f>SUM(B28:B29)</f>
        <v>57</v>
      </c>
      <c r="C30" s="9">
        <f>SUM(C28:C29)</f>
        <v>44</v>
      </c>
      <c r="D30" s="9">
        <f>SUM(D28:D29)</f>
        <v>35</v>
      </c>
      <c r="E30" s="10">
        <f>SUM(E28:E29)</f>
        <v>44.666666666666671</v>
      </c>
      <c r="F30" s="10">
        <f>SUM(F28:F29)</f>
        <v>6.7777777777777786</v>
      </c>
      <c r="G30" s="10">
        <f>SQRT(F30)</f>
        <v>2.6034165586355518</v>
      </c>
    </row>
    <row r="32" spans="1:7">
      <c r="A32" s="14" t="s">
        <v>24</v>
      </c>
    </row>
    <row r="33" spans="1:1">
      <c r="A33" s="4" t="str">
        <f>ROUND((E$30-G$30),1)&amp;"～"&amp;ROUND((E$30+G$30),1)&amp;"の範囲になる可能性は、68%"</f>
        <v>42.1～47.3の範囲になる可能性は、68%</v>
      </c>
    </row>
    <row r="34" spans="1:1">
      <c r="A34" s="4" t="str">
        <f>ROUND((E$30-G$30*2),1)&amp;"～"&amp;ROUND((E$30+G$30*2),1)&amp;"の範囲になる可能性は、95%"</f>
        <v>39.5～49.9の範囲になる可能性は、95%</v>
      </c>
    </row>
    <row r="35" spans="1:1">
      <c r="A35" s="4" t="str">
        <f>ROUND((E$30-G$30*3),1)&amp;"～"&amp;ROUND((E$30+G$30*3),1)&amp;"の範囲になる可能性は、99.7%"</f>
        <v>36.9～52.5の範囲になる可能性は、99.7%</v>
      </c>
    </row>
    <row r="37" spans="1:1">
      <c r="A37" s="2" t="s">
        <v>25</v>
      </c>
    </row>
  </sheetData>
  <mergeCells count="5">
    <mergeCell ref="B26:D26"/>
    <mergeCell ref="E26:E27"/>
    <mergeCell ref="F26:F27"/>
    <mergeCell ref="G26:G27"/>
    <mergeCell ref="A26:A27"/>
  </mergeCells>
  <phoneticPr fontId="1"/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3点見積り法</vt:lpstr>
      <vt:lpstr>'3点見積り法'!Print_Area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林祐太朗</dc:creator>
  <cp:lastModifiedBy>remix</cp:lastModifiedBy>
  <cp:lastPrinted>2020-04-10T09:58:54Z</cp:lastPrinted>
  <dcterms:created xsi:type="dcterms:W3CDTF">2015-06-05T18:19:34Z</dcterms:created>
  <dcterms:modified xsi:type="dcterms:W3CDTF">2020-04-10T11:04:43Z</dcterms:modified>
</cp:coreProperties>
</file>